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15" activeTab="0"/>
  </bookViews>
  <sheets>
    <sheet name="計算" sheetId="1" r:id="rId1"/>
    <sheet name="temp" sheetId="2" state="hidden" r:id="rId2"/>
  </sheets>
  <externalReferences>
    <externalReference r:id="rId5"/>
  </externalReferences>
  <definedNames>
    <definedName name="kikyaku">#REF!</definedName>
    <definedName name="_xlnm.Print_Area" localSheetId="1">'temp'!$C$6:$F$62</definedName>
    <definedName name="_xlnm.Print_Area" localSheetId="0">'計算'!$B$2:$G$53</definedName>
    <definedName name="棄却検定">'temp'!$C$7:$E$100</definedName>
    <definedName name="計算表" localSheetId="0">'計算'!$K$6</definedName>
    <definedName name="計算平均" localSheetId="0">'計算'!$P$6</definedName>
    <definedName name="表3" localSheetId="0">'計算'!$Z$6</definedName>
    <definedName name="平均3" localSheetId="0">'計算'!$AE$6</definedName>
  </definedNames>
  <calcPr fullCalcOnLoad="1"/>
</workbook>
</file>

<file path=xl/comments1.xml><?xml version="1.0" encoding="utf-8"?>
<comments xmlns="http://schemas.openxmlformats.org/spreadsheetml/2006/main">
  <authors>
    <author>新井</author>
    <author>関東化学株式会社</author>
  </authors>
  <commentList>
    <comment ref="C10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3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5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27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28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4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6" authorId="0">
      <text>
        <r>
          <rPr>
            <b/>
            <sz val="9"/>
            <rFont val="ＭＳ Ｐゴシック"/>
            <family val="3"/>
          </rPr>
          <t>試料調製などによる成分を考慮する必要がある場合に入力します。
別途実験を行ない、分散分析結果より誤差の推定値を濃度（活性値）に対する相対値（％）として入力します。</t>
        </r>
      </text>
    </comment>
    <comment ref="C47" authorId="0">
      <text>
        <r>
          <rPr>
            <b/>
            <sz val="9"/>
            <rFont val="ＭＳ Ｐゴシック"/>
            <family val="3"/>
          </rPr>
          <t>試料調製などによる成分を考慮する必要がある場合に入力します。
別途実験を行ない、分散分析結果より誤差の推定値を濃度（活性値）に対する相対値（％）として入力します。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ﾃﾞｰﾀを入力してください。
（ﾂｰﾙﾊﾞｰの「上位標準物質の不確かさ入力」ﾎﾞﾀﾝからも入力できます。）
ｾﾙへ直接入力する場合は、標準物質の不確かさの大きさを包含係数(通常 ２）で割り、その値を表示値に対する相対値（％）にしてから入力します。
</t>
        </r>
      </text>
    </comment>
    <comment ref="K4" authorId="0">
      <text>
        <r>
          <rPr>
            <sz val="9"/>
            <rFont val="ＭＳ Ｐゴシック"/>
            <family val="3"/>
          </rPr>
          <t>測定データを入力してください。</t>
        </r>
      </text>
    </comment>
    <comment ref="B34" authorId="1">
      <text>
        <r>
          <rPr>
            <b/>
            <sz val="9"/>
            <rFont val="ＭＳ Ｐゴシック"/>
            <family val="3"/>
          </rPr>
          <t xml:space="preserve">この欄は記録用です。
この欄の内容は計算に使用されません。
</t>
        </r>
        <r>
          <rPr>
            <sz val="9"/>
            <rFont val="ＭＳ Ｐゴシック"/>
            <family val="3"/>
          </rPr>
          <t xml:space="preserve">実際には、下表「不確かさの計算」の「上位標準物質の不確かさ（％）」の数値で計算します。
</t>
        </r>
      </text>
    </comment>
    <comment ref="B36" authorId="1">
      <text>
        <r>
          <rPr>
            <b/>
            <sz val="9"/>
            <rFont val="ＭＳ Ｐゴシック"/>
            <family val="3"/>
          </rPr>
          <t>直接入力してください。</t>
        </r>
      </text>
    </comment>
    <comment ref="C36" authorId="1">
      <text>
        <r>
          <rPr>
            <b/>
            <sz val="9"/>
            <rFont val="ＭＳ Ｐゴシック"/>
            <family val="3"/>
          </rPr>
          <t>直接入力してください。</t>
        </r>
      </text>
    </comment>
  </commentList>
</comments>
</file>

<file path=xl/sharedStrings.xml><?xml version="1.0" encoding="utf-8"?>
<sst xmlns="http://schemas.openxmlformats.org/spreadsheetml/2006/main" count="65" uniqueCount="59">
  <si>
    <t>測定回数</t>
  </si>
  <si>
    <t>ﾊﾞｲｱﾙ数 (q)</t>
  </si>
  <si>
    <t>繰り返し測定 (n)</t>
  </si>
  <si>
    <t>繰り返し測定   n</t>
  </si>
  <si>
    <t>二段枝分かれ分散分析結果</t>
  </si>
  <si>
    <t>総平均 XB</t>
  </si>
  <si>
    <t>要因</t>
  </si>
  <si>
    <t>変  動</t>
  </si>
  <si>
    <t>自由度</t>
  </si>
  <si>
    <t>不偏分散</t>
  </si>
  <si>
    <t>F値</t>
  </si>
  <si>
    <t>P</t>
  </si>
  <si>
    <t>合計</t>
  </si>
  <si>
    <t>一元配置分散分析結果</t>
  </si>
  <si>
    <t>（検定の結果により、実施しない場合がある）</t>
  </si>
  <si>
    <t>不確かさの計算</t>
  </si>
  <si>
    <t>不確かさの成分</t>
  </si>
  <si>
    <t>相対値（％）</t>
  </si>
  <si>
    <t>測定条件によるAﾀｲﾌﾟ不確かさ総平均に対する相対値(%)</t>
  </si>
  <si>
    <t>ﾊﾞｲｱﾙ間変動 (％)</t>
  </si>
  <si>
    <t>上位標準物質の
標準不確かさ(％)</t>
  </si>
  <si>
    <t>その他の不確かさ成分(％)①
（例：融解温度）</t>
  </si>
  <si>
    <t>その他の不確かさ成分(％)②
（例：融解後時間）</t>
  </si>
  <si>
    <t>不確かさ計算結果</t>
  </si>
  <si>
    <t>％</t>
  </si>
  <si>
    <t>濃度換算</t>
  </si>
  <si>
    <t>合成標準不確かさ</t>
  </si>
  <si>
    <t>平均</t>
  </si>
  <si>
    <t>Grubbs棄却検定</t>
  </si>
  <si>
    <t>ﾊﾞｲｱﾙ</t>
  </si>
  <si>
    <t>拡張不確かさ (包含係数：k=2)</t>
  </si>
  <si>
    <t>測定日</t>
  </si>
  <si>
    <t>項目</t>
  </si>
  <si>
    <t>機種</t>
  </si>
  <si>
    <t>標準物質</t>
  </si>
  <si>
    <t>名称</t>
  </si>
  <si>
    <t>認証値（表示値）</t>
  </si>
  <si>
    <t>不確かさ</t>
  </si>
  <si>
    <t>SD</t>
  </si>
  <si>
    <t>ロット</t>
  </si>
  <si>
    <t>キャリブレータ不確かさ計算</t>
  </si>
  <si>
    <t>日数 (p)</t>
  </si>
  <si>
    <t>日</t>
  </si>
  <si>
    <t>総平均</t>
  </si>
  <si>
    <t>日間変動</t>
  </si>
  <si>
    <t>ﾊﾞｲｱﾙ間変動</t>
  </si>
  <si>
    <t>日内変動</t>
  </si>
  <si>
    <t>純日間SDの推定値</t>
  </si>
  <si>
    <t>純ﾊﾞｲｱﾙ間SDの推定値</t>
  </si>
  <si>
    <t>測定試料</t>
  </si>
  <si>
    <t>p</t>
  </si>
  <si>
    <t>q</t>
  </si>
  <si>
    <t>表1</t>
  </si>
  <si>
    <t>データ入力表</t>
  </si>
  <si>
    <t>計算未実行</t>
  </si>
  <si>
    <r>
      <t>u</t>
    </r>
    <r>
      <rPr>
        <sz val="10"/>
        <rFont val="Century"/>
        <family val="1"/>
      </rPr>
      <t xml:space="preserve"> </t>
    </r>
    <r>
      <rPr>
        <vertAlign val="subscript"/>
        <sz val="10"/>
        <rFont val="Century"/>
        <family val="1"/>
      </rPr>
      <t>A</t>
    </r>
  </si>
  <si>
    <r>
      <t>u</t>
    </r>
    <r>
      <rPr>
        <sz val="10"/>
        <rFont val="Century"/>
        <family val="1"/>
      </rPr>
      <t xml:space="preserve"> </t>
    </r>
    <r>
      <rPr>
        <vertAlign val="subscript"/>
        <sz val="10"/>
        <rFont val="Century"/>
        <family val="1"/>
      </rPr>
      <t>B</t>
    </r>
  </si>
  <si>
    <r>
      <t>u</t>
    </r>
    <r>
      <rPr>
        <sz val="10"/>
        <rFont val="Century"/>
        <family val="1"/>
      </rPr>
      <t xml:space="preserve"> </t>
    </r>
    <r>
      <rPr>
        <vertAlign val="subscript"/>
        <sz val="10"/>
        <rFont val="Century"/>
        <family val="1"/>
      </rPr>
      <t>E</t>
    </r>
  </si>
  <si>
    <t>日内SDの推定値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</si>
</sst>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_ "/>
    <numFmt numFmtId="179" formatCode="0.000_ "/>
    <numFmt numFmtId="180" formatCode="0.00000_ "/>
    <numFmt numFmtId="181" formatCode="0.000000_ "/>
    <numFmt numFmtId="182" formatCode="0_ "/>
    <numFmt numFmtId="183" formatCode="0.0000000_ "/>
    <numFmt numFmtId="184" formatCode="0.00000000_ "/>
    <numFmt numFmtId="185" formatCode="0.000000000000000_ "/>
    <numFmt numFmtId="186" formatCode="0.00000000000000_ "/>
    <numFmt numFmtId="187" formatCode="0.0000000000000000_ "/>
    <numFmt numFmtId="188" formatCode="0.00000000000000000_ "/>
    <numFmt numFmtId="189" formatCode="0.000000000000000000_ "/>
    <numFmt numFmtId="190" formatCode="0.0000000000000000000_ "/>
    <numFmt numFmtId="191" formatCode="0.00000000000000000000_ "/>
    <numFmt numFmtId="192" formatCode="0.000000000000000000000_ "/>
    <numFmt numFmtId="193" formatCode="0.0000000000000000000000_ "/>
    <numFmt numFmtId="194" formatCode="0.00000000000000000000000_ "/>
    <numFmt numFmtId="195" formatCode="0.000000000000000000000000_ "/>
    <numFmt numFmtId="196" formatCode="0.0000000000000000000000000_ "/>
    <numFmt numFmtId="197" formatCode="0.00000000000000000000000000_ "/>
    <numFmt numFmtId="198" formatCode="0.000000000000000000000000000_ "/>
    <numFmt numFmtId="199" formatCode="0.0000000000000000000000000000_ "/>
    <numFmt numFmtId="200" formatCode="0.00000000000000000000000000000_ "/>
    <numFmt numFmtId="201" formatCode="0.000000000000000000000000000000_ "/>
    <numFmt numFmtId="202" formatCode="0.0000000000000000000000000000000_ "/>
    <numFmt numFmtId="203" formatCode="0.0000000000000_ "/>
    <numFmt numFmtId="204" formatCode="0.000000000000_ "/>
    <numFmt numFmtId="205" formatCode="0.00000000000_ "/>
    <numFmt numFmtId="206" formatCode="0.0000000000_ "/>
    <numFmt numFmtId="207" formatCode="0.000000000_ "/>
    <numFmt numFmtId="208" formatCode="0.000"/>
    <numFmt numFmtId="209" formatCode="0.0"/>
    <numFmt numFmtId="210" formatCode="0.0000"/>
    <numFmt numFmtId="211" formatCode="0.00000"/>
    <numFmt numFmtId="212" formatCode="0.000000"/>
    <numFmt numFmtId="213" formatCode="0.00_);[Red]\(0.00\)"/>
    <numFmt numFmtId="214" formatCode="0.000_);[Red]\(0.000\)"/>
    <numFmt numFmtId="215" formatCode="0.0000_);[Red]\(0.0000\)"/>
    <numFmt numFmtId="216" formatCode="0.00000_);[Red]\(0.00000\)"/>
    <numFmt numFmtId="217" formatCode="0.000000000000000_);[Red]\(0.000000000000000\)"/>
    <numFmt numFmtId="218" formatCode="0.0000000000000000_);[Red]\(0.0000000000000000\)"/>
    <numFmt numFmtId="219" formatCode="0.00000000000000000_);[Red]\(0.00000000000000000\)"/>
    <numFmt numFmtId="220" formatCode="0.00000000000000_);[Red]\(0.00000000000000\)"/>
    <numFmt numFmtId="221" formatCode="0.0000000000000_);[Red]\(0.0000000000000\)"/>
    <numFmt numFmtId="222" formatCode="0.000000000000_);[Red]\(0.000000000000\)"/>
    <numFmt numFmtId="223" formatCode="0.000000000000000000_);[Red]\(0.000000000000000000\)"/>
    <numFmt numFmtId="224" formatCode="0.0000000000000000000_);[Red]\(0.0000000000000000000\)"/>
    <numFmt numFmtId="225" formatCode="0.00000000000_);[Red]\(0.00000000000\)"/>
    <numFmt numFmtId="226" formatCode="0.0000000000_);[Red]\(0.0000000000\)"/>
    <numFmt numFmtId="227" formatCode="0.000000000_);[Red]\(0.000000000\)"/>
    <numFmt numFmtId="228" formatCode="0.00000000_);[Red]\(0.00000000\)"/>
    <numFmt numFmtId="229" formatCode="0.0000000_);[Red]\(0.0000000\)"/>
    <numFmt numFmtId="230" formatCode="0.000000_);[Red]\(0.000000\)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0"/>
      <name val="Century"/>
      <family val="1"/>
    </font>
    <font>
      <sz val="10"/>
      <name val="Century"/>
      <family val="1"/>
    </font>
    <font>
      <vertAlign val="subscript"/>
      <sz val="10"/>
      <name val="Century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208" fontId="0" fillId="2" borderId="10" xfId="0" applyNumberForma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08" fontId="3" fillId="2" borderId="0" xfId="0" applyNumberFormat="1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208" fontId="3" fillId="2" borderId="12" xfId="0" applyNumberFormat="1" applyFont="1" applyFill="1" applyBorder="1" applyAlignment="1">
      <alignment horizontal="center" vertical="center"/>
    </xf>
    <xf numFmtId="208" fontId="3" fillId="2" borderId="12" xfId="0" applyNumberFormat="1" applyFont="1" applyFill="1" applyBorder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vertical="center"/>
    </xf>
    <xf numFmtId="179" fontId="4" fillId="2" borderId="15" xfId="0" applyNumberFormat="1" applyFon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 quotePrefix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/>
    </xf>
    <xf numFmtId="213" fontId="0" fillId="2" borderId="0" xfId="0" applyNumberFormat="1" applyFill="1" applyAlignment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/>
    </xf>
    <xf numFmtId="216" fontId="0" fillId="2" borderId="0" xfId="0" applyNumberFormat="1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208" fontId="3" fillId="2" borderId="24" xfId="0" applyNumberFormat="1" applyFont="1" applyFill="1" applyBorder="1" applyAlignment="1">
      <alignment horizontal="center" vertical="center"/>
    </xf>
    <xf numFmtId="208" fontId="0" fillId="2" borderId="25" xfId="0" applyNumberForma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208" fontId="3" fillId="2" borderId="23" xfId="0" applyNumberFormat="1" applyFont="1" applyFill="1" applyBorder="1" applyAlignment="1">
      <alignment horizontal="center" vertical="center"/>
    </xf>
    <xf numFmtId="208" fontId="7" fillId="2" borderId="20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9" fontId="0" fillId="2" borderId="27" xfId="0" applyNumberFormat="1" applyFill="1" applyBorder="1" applyAlignment="1">
      <alignment horizontal="center" vertical="center"/>
    </xf>
    <xf numFmtId="179" fontId="0" fillId="2" borderId="28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79" fontId="0" fillId="2" borderId="30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89" fontId="0" fillId="2" borderId="0" xfId="0" applyNumberFormat="1" applyFill="1" applyAlignment="1">
      <alignment vertical="center"/>
    </xf>
    <xf numFmtId="208" fontId="4" fillId="2" borderId="15" xfId="0" applyNumberFormat="1" applyFont="1" applyFill="1" applyBorder="1" applyAlignment="1">
      <alignment horizontal="center" vertical="center"/>
    </xf>
    <xf numFmtId="208" fontId="4" fillId="2" borderId="38" xfId="0" applyNumberFormat="1" applyFont="1" applyFill="1" applyBorder="1" applyAlignment="1">
      <alignment horizontal="center" vertical="center"/>
    </xf>
    <xf numFmtId="208" fontId="4" fillId="2" borderId="16" xfId="0" applyNumberFormat="1" applyFont="1" applyFill="1" applyBorder="1" applyAlignment="1">
      <alignment horizontal="center" vertical="center"/>
    </xf>
    <xf numFmtId="179" fontId="3" fillId="2" borderId="20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214" fontId="0" fillId="2" borderId="0" xfId="0" applyNumberForma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179" fontId="0" fillId="2" borderId="42" xfId="0" applyNumberFormat="1" applyFill="1" applyBorder="1" applyAlignment="1">
      <alignment horizontal="center" vertical="center"/>
    </xf>
    <xf numFmtId="179" fontId="0" fillId="2" borderId="43" xfId="0" applyNumberFormat="1" applyFill="1" applyBorder="1" applyAlignment="1">
      <alignment horizontal="center" vertical="center"/>
    </xf>
    <xf numFmtId="179" fontId="0" fillId="2" borderId="24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0" fillId="2" borderId="29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2" borderId="47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79" fontId="3" fillId="2" borderId="52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O\Arai\&#65411;&#65438;&#65405;&#65400;3\JCCLS\&#65407;&#65420;&#65412;\v5-40\&#65407;&#65420;&#65412;\&#23436;&#25104;1\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L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20.125" style="2" customWidth="1"/>
    <col min="3" max="3" width="11.625" style="2" customWidth="1"/>
    <col min="4" max="4" width="12.125" style="2" customWidth="1"/>
    <col min="5" max="5" width="9.125" style="2" customWidth="1"/>
    <col min="6" max="6" width="13.875" style="2" customWidth="1"/>
    <col min="7" max="7" width="11.00390625" style="2" customWidth="1"/>
    <col min="8" max="9" width="9.125" style="2" customWidth="1"/>
    <col min="10" max="10" width="9.00390625" style="2" customWidth="1"/>
    <col min="11" max="12" width="7.25390625" style="16" customWidth="1"/>
    <col min="13" max="19" width="7.25390625" style="2" customWidth="1"/>
    <col min="20" max="22" width="4.625" style="2" customWidth="1"/>
    <col min="23" max="23" width="2.625" style="2" customWidth="1"/>
    <col min="24" max="25" width="8.875" style="2" customWidth="1"/>
    <col min="26" max="31" width="7.25390625" style="2" customWidth="1"/>
    <col min="32" max="36" width="11.125" style="2" customWidth="1"/>
    <col min="37" max="39" width="11.125" style="16" customWidth="1"/>
    <col min="40" max="16384" width="9.00390625" style="16" customWidth="1"/>
  </cols>
  <sheetData>
    <row r="1" spans="1:12" ht="13.5">
      <c r="A1" s="1"/>
      <c r="J1" s="67"/>
      <c r="K1" s="68"/>
      <c r="L1" s="67"/>
    </row>
    <row r="2" spans="2:12" ht="14.25">
      <c r="B2" s="4" t="s">
        <v>40</v>
      </c>
      <c r="F2" s="100" t="s">
        <v>54</v>
      </c>
      <c r="K2" s="3"/>
      <c r="L2" s="3"/>
    </row>
    <row r="3" spans="2:12" ht="14.25" thickBot="1">
      <c r="B3" s="5" t="s">
        <v>0</v>
      </c>
      <c r="C3" s="5"/>
      <c r="D3" s="5"/>
      <c r="E3" s="99"/>
      <c r="H3" s="5"/>
      <c r="K3" s="3" t="s">
        <v>52</v>
      </c>
      <c r="L3" s="3"/>
    </row>
    <row r="4" spans="2:12" ht="13.5">
      <c r="B4" s="6" t="s">
        <v>41</v>
      </c>
      <c r="C4" s="7">
        <v>15</v>
      </c>
      <c r="E4" s="96" t="s">
        <v>31</v>
      </c>
      <c r="F4" s="110"/>
      <c r="G4" s="111"/>
      <c r="H4" s="5"/>
      <c r="K4" t="s">
        <v>53</v>
      </c>
      <c r="L4" s="3"/>
    </row>
    <row r="5" spans="2:12" ht="14.25" thickBot="1">
      <c r="B5" s="8" t="s">
        <v>1</v>
      </c>
      <c r="C5" s="9">
        <v>2</v>
      </c>
      <c r="E5" s="97" t="s">
        <v>32</v>
      </c>
      <c r="F5" s="112"/>
      <c r="G5" s="113"/>
      <c r="K5" s="3"/>
      <c r="L5" s="3"/>
    </row>
    <row r="6" spans="2:17" ht="14.25" thickBot="1">
      <c r="B6" s="10" t="s">
        <v>2</v>
      </c>
      <c r="C6" s="11">
        <v>3</v>
      </c>
      <c r="E6" s="97" t="s">
        <v>49</v>
      </c>
      <c r="F6" s="112"/>
      <c r="G6" s="113"/>
      <c r="K6" s="12" t="s">
        <v>42</v>
      </c>
      <c r="L6" s="12" t="s">
        <v>29</v>
      </c>
      <c r="M6" s="58" t="s">
        <v>3</v>
      </c>
      <c r="N6" s="101"/>
      <c r="O6" s="57"/>
      <c r="P6" s="108" t="s">
        <v>27</v>
      </c>
      <c r="Q6" s="108" t="s">
        <v>38</v>
      </c>
    </row>
    <row r="7" spans="3:17" ht="14.25" thickBot="1">
      <c r="C7" s="13"/>
      <c r="E7" s="98" t="s">
        <v>33</v>
      </c>
      <c r="F7" s="114"/>
      <c r="G7" s="115"/>
      <c r="K7" s="14" t="s">
        <v>50</v>
      </c>
      <c r="L7" s="14" t="s">
        <v>51</v>
      </c>
      <c r="M7" s="74">
        <v>1</v>
      </c>
      <c r="N7" s="102">
        <v>2</v>
      </c>
      <c r="O7" s="75">
        <v>3</v>
      </c>
      <c r="P7" s="109"/>
      <c r="Q7" s="109"/>
    </row>
    <row r="8" spans="2:17" ht="14.25">
      <c r="B8" s="4" t="s">
        <v>4</v>
      </c>
      <c r="K8" s="35">
        <v>1</v>
      </c>
      <c r="L8" s="72">
        <v>1</v>
      </c>
      <c r="M8" s="76"/>
      <c r="N8" s="103"/>
      <c r="O8" s="77"/>
      <c r="P8" s="108">
        <f>IF(ISERROR(AVERAGE(M8:O9)),"",AVERAGE(M8:O9))</f>
      </c>
      <c r="Q8" s="108">
        <f>IF(ISERROR(STDEV(M8:O9)),"",STDEV(M8:O9))</f>
      </c>
    </row>
    <row r="9" spans="11:17" ht="14.25" thickBot="1">
      <c r="K9" s="34">
        <v>1</v>
      </c>
      <c r="L9" s="73">
        <v>2</v>
      </c>
      <c r="M9" s="78"/>
      <c r="N9" s="104"/>
      <c r="O9" s="79"/>
      <c r="P9" s="109"/>
      <c r="Q9" s="109"/>
    </row>
    <row r="10" spans="2:17" ht="14.25" thickBot="1">
      <c r="B10" s="15" t="s">
        <v>5</v>
      </c>
      <c r="C10" s="17"/>
      <c r="K10" s="35">
        <v>2</v>
      </c>
      <c r="L10" s="72">
        <v>3</v>
      </c>
      <c r="M10" s="76"/>
      <c r="N10" s="103"/>
      <c r="O10" s="77"/>
      <c r="P10" s="108">
        <f>IF(ISERROR(AVERAGE(M10:O11)),"",AVERAGE(M10:O11))</f>
      </c>
      <c r="Q10" s="108">
        <f>IF(ISERROR(STDEV(M10:O11)),"",STDEV(M10:O11))</f>
      </c>
    </row>
    <row r="11" spans="11:17" ht="14.25" thickBot="1">
      <c r="K11" s="34">
        <v>2</v>
      </c>
      <c r="L11" s="73">
        <v>4</v>
      </c>
      <c r="M11" s="78"/>
      <c r="N11" s="104"/>
      <c r="O11" s="79"/>
      <c r="P11" s="109"/>
      <c r="Q11" s="109"/>
    </row>
    <row r="12" spans="2:17" ht="14.25" thickBot="1">
      <c r="B12" s="18" t="s">
        <v>6</v>
      </c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K12" s="35">
        <v>3</v>
      </c>
      <c r="L12" s="72">
        <v>5</v>
      </c>
      <c r="M12" s="76"/>
      <c r="N12" s="103"/>
      <c r="O12" s="77"/>
      <c r="P12" s="108">
        <f>IF(ISERROR(AVERAGE(M12:O13)),"",AVERAGE(M12:O13))</f>
      </c>
      <c r="Q12" s="108">
        <f>IF(ISERROR(STDEV(M12:O13)),"",STDEV(M12:O13))</f>
      </c>
    </row>
    <row r="13" spans="2:17" ht="14.25" thickBot="1">
      <c r="B13" s="19" t="s">
        <v>44</v>
      </c>
      <c r="C13" s="20"/>
      <c r="D13" s="19"/>
      <c r="E13" s="20"/>
      <c r="F13" s="20"/>
      <c r="G13" s="20"/>
      <c r="K13" s="34">
        <v>3</v>
      </c>
      <c r="L13" s="73">
        <v>6</v>
      </c>
      <c r="M13" s="78"/>
      <c r="N13" s="104"/>
      <c r="O13" s="79"/>
      <c r="P13" s="109"/>
      <c r="Q13" s="109"/>
    </row>
    <row r="14" spans="2:17" ht="13.5">
      <c r="B14" s="19" t="s">
        <v>45</v>
      </c>
      <c r="C14" s="20"/>
      <c r="D14" s="19"/>
      <c r="E14" s="20"/>
      <c r="F14" s="20"/>
      <c r="G14" s="20"/>
      <c r="H14" s="5"/>
      <c r="K14" s="35">
        <v>4</v>
      </c>
      <c r="L14" s="72">
        <v>7</v>
      </c>
      <c r="M14" s="76"/>
      <c r="N14" s="103"/>
      <c r="O14" s="77"/>
      <c r="P14" s="108">
        <f>IF(ISERROR(AVERAGE(M14:O15)),"",AVERAGE(M14:O15))</f>
      </c>
      <c r="Q14" s="108">
        <f>IF(ISERROR(STDEV(M14:O15)),"",STDEV(M14:O15))</f>
      </c>
    </row>
    <row r="15" spans="2:17" ht="14.25" thickBot="1">
      <c r="B15" s="21" t="s">
        <v>46</v>
      </c>
      <c r="C15" s="22"/>
      <c r="D15" s="21"/>
      <c r="E15" s="22"/>
      <c r="F15" s="23"/>
      <c r="G15" s="23"/>
      <c r="K15" s="34">
        <v>4</v>
      </c>
      <c r="L15" s="73">
        <v>8</v>
      </c>
      <c r="M15" s="78"/>
      <c r="N15" s="104"/>
      <c r="O15" s="79"/>
      <c r="P15" s="109"/>
      <c r="Q15" s="109"/>
    </row>
    <row r="16" spans="2:17" ht="13.5">
      <c r="B16" s="19" t="s">
        <v>12</v>
      </c>
      <c r="C16" s="20"/>
      <c r="D16" s="24"/>
      <c r="K16" s="35">
        <v>5</v>
      </c>
      <c r="L16" s="72">
        <v>9</v>
      </c>
      <c r="M16" s="76"/>
      <c r="N16" s="103"/>
      <c r="O16" s="77"/>
      <c r="P16" s="108">
        <f>IF(ISERROR(AVERAGE(M16:O17)),"",AVERAGE(M16:O17))</f>
      </c>
      <c r="Q16" s="108">
        <f>IF(ISERROR(STDEV(M16:O17)),"",STDEV(M16:O17))</f>
      </c>
    </row>
    <row r="17" spans="2:17" ht="13.5" customHeight="1" thickBot="1">
      <c r="B17" s="5"/>
      <c r="C17" s="5"/>
      <c r="D17" s="5"/>
      <c r="K17" s="34">
        <v>5</v>
      </c>
      <c r="L17" s="73">
        <v>10</v>
      </c>
      <c r="M17" s="78"/>
      <c r="N17" s="104"/>
      <c r="O17" s="79"/>
      <c r="P17" s="109"/>
      <c r="Q17" s="109"/>
    </row>
    <row r="18" spans="2:17" ht="13.5" customHeight="1">
      <c r="B18" s="26" t="s">
        <v>47</v>
      </c>
      <c r="C18" s="105" t="s">
        <v>55</v>
      </c>
      <c r="D18" s="81"/>
      <c r="E18" s="89"/>
      <c r="K18" s="35">
        <v>6</v>
      </c>
      <c r="L18" s="72">
        <v>11</v>
      </c>
      <c r="M18" s="76"/>
      <c r="N18" s="103"/>
      <c r="O18" s="77"/>
      <c r="P18" s="108">
        <f>IF(ISERROR(AVERAGE(M18:O19)),"",AVERAGE(M18:O19))</f>
      </c>
      <c r="Q18" s="108">
        <f>IF(ISERROR(STDEV(M18:O19)),"",STDEV(M18:O19))</f>
      </c>
    </row>
    <row r="19" spans="2:17" ht="13.5" customHeight="1" thickBot="1">
      <c r="B19" s="28" t="s">
        <v>48</v>
      </c>
      <c r="C19" s="106" t="s">
        <v>56</v>
      </c>
      <c r="D19" s="82"/>
      <c r="E19" s="89"/>
      <c r="K19" s="34">
        <v>6</v>
      </c>
      <c r="L19" s="73">
        <v>12</v>
      </c>
      <c r="M19" s="78"/>
      <c r="N19" s="104"/>
      <c r="O19" s="79"/>
      <c r="P19" s="109"/>
      <c r="Q19" s="109"/>
    </row>
    <row r="20" spans="2:17" ht="13.5" customHeight="1" thickBot="1">
      <c r="B20" s="29" t="s">
        <v>58</v>
      </c>
      <c r="C20" s="107" t="s">
        <v>57</v>
      </c>
      <c r="D20" s="83"/>
      <c r="E20" s="89"/>
      <c r="K20" s="35">
        <v>7</v>
      </c>
      <c r="L20" s="72">
        <v>13</v>
      </c>
      <c r="M20" s="76"/>
      <c r="N20" s="103"/>
      <c r="O20" s="77"/>
      <c r="P20" s="108">
        <f>IF(ISERROR(AVERAGE(M20:O21)),"",AVERAGE(M20:O21))</f>
      </c>
      <c r="Q20" s="108">
        <f>IF(ISERROR(STDEV(M20:O21)),"",STDEV(M20:O21))</f>
      </c>
    </row>
    <row r="21" spans="2:17" ht="13.5" customHeight="1" thickBot="1">
      <c r="B21" s="5"/>
      <c r="C21" s="5"/>
      <c r="D21" s="5"/>
      <c r="K21" s="34">
        <v>7</v>
      </c>
      <c r="L21" s="73">
        <v>14</v>
      </c>
      <c r="M21" s="78"/>
      <c r="N21" s="104"/>
      <c r="O21" s="79"/>
      <c r="P21" s="109"/>
      <c r="Q21" s="109"/>
    </row>
    <row r="22" spans="2:17" ht="13.5">
      <c r="B22" s="5"/>
      <c r="C22" s="5"/>
      <c r="D22" s="71"/>
      <c r="K22" s="35">
        <v>8</v>
      </c>
      <c r="L22" s="72">
        <v>15</v>
      </c>
      <c r="M22" s="76"/>
      <c r="N22" s="103"/>
      <c r="O22" s="77"/>
      <c r="P22" s="108">
        <f>IF(ISERROR(AVERAGE(M22:O23)),"",AVERAGE(M22:O23))</f>
      </c>
      <c r="Q22" s="108">
        <f>IF(ISERROR(STDEV(M22:O23)),"",STDEV(M22:O23))</f>
      </c>
    </row>
    <row r="23" spans="2:17" ht="15" thickBot="1">
      <c r="B23" s="4" t="s">
        <v>13</v>
      </c>
      <c r="D23" s="5"/>
      <c r="K23" s="34">
        <v>8</v>
      </c>
      <c r="L23" s="73">
        <v>16</v>
      </c>
      <c r="M23" s="78"/>
      <c r="N23" s="104"/>
      <c r="O23" s="79"/>
      <c r="P23" s="109"/>
      <c r="Q23" s="109"/>
    </row>
    <row r="24" spans="2:17" ht="13.5">
      <c r="B24" s="2" t="s">
        <v>14</v>
      </c>
      <c r="D24" s="5"/>
      <c r="K24" s="35">
        <v>9</v>
      </c>
      <c r="L24" s="72">
        <v>17</v>
      </c>
      <c r="M24" s="76"/>
      <c r="N24" s="103"/>
      <c r="O24" s="77"/>
      <c r="P24" s="108">
        <f>IF(ISERROR(AVERAGE(M24:O25)),"",AVERAGE(M24:O25))</f>
      </c>
      <c r="Q24" s="108">
        <f>IF(ISERROR(STDEV(M24:O25)),"",STDEV(M24:O25))</f>
      </c>
    </row>
    <row r="25" spans="2:17" ht="14.25" thickBot="1">
      <c r="B25" s="13"/>
      <c r="H25" s="31"/>
      <c r="K25" s="34">
        <v>9</v>
      </c>
      <c r="L25" s="73">
        <v>18</v>
      </c>
      <c r="M25" s="78"/>
      <c r="N25" s="104"/>
      <c r="O25" s="79"/>
      <c r="P25" s="109"/>
      <c r="Q25" s="109"/>
    </row>
    <row r="26" spans="2:17" ht="14.25" thickBot="1">
      <c r="B26" s="18" t="s">
        <v>6</v>
      </c>
      <c r="C26" s="18" t="s">
        <v>7</v>
      </c>
      <c r="D26" s="18" t="s">
        <v>8</v>
      </c>
      <c r="E26" s="18" t="s">
        <v>9</v>
      </c>
      <c r="F26" s="18" t="s">
        <v>10</v>
      </c>
      <c r="G26" s="18" t="s">
        <v>11</v>
      </c>
      <c r="K26" s="35">
        <v>10</v>
      </c>
      <c r="L26" s="72">
        <v>19</v>
      </c>
      <c r="M26" s="76"/>
      <c r="N26" s="103"/>
      <c r="O26" s="77"/>
      <c r="P26" s="108">
        <f>IF(ISERROR(AVERAGE(M26:O27)),"",AVERAGE(M26:O27))</f>
      </c>
      <c r="Q26" s="108">
        <f>IF(ISERROR(STDEV(M26:O27)),"",STDEV(M26:O27))</f>
      </c>
    </row>
    <row r="27" spans="2:17" ht="14.25" thickBot="1">
      <c r="B27" s="19"/>
      <c r="C27" s="20"/>
      <c r="D27" s="19"/>
      <c r="E27" s="20"/>
      <c r="F27" s="20"/>
      <c r="G27" s="20"/>
      <c r="K27" s="34">
        <v>10</v>
      </c>
      <c r="L27" s="73">
        <v>20</v>
      </c>
      <c r="M27" s="78"/>
      <c r="N27" s="104"/>
      <c r="O27" s="79"/>
      <c r="P27" s="109"/>
      <c r="Q27" s="109"/>
    </row>
    <row r="28" spans="2:17" ht="14.25" thickBot="1">
      <c r="B28" s="21"/>
      <c r="C28" s="22"/>
      <c r="D28" s="21"/>
      <c r="E28" s="22"/>
      <c r="F28" s="23"/>
      <c r="G28" s="23"/>
      <c r="K28" s="35">
        <v>11</v>
      </c>
      <c r="L28" s="72">
        <v>21</v>
      </c>
      <c r="M28" s="76"/>
      <c r="N28" s="103"/>
      <c r="O28" s="77"/>
      <c r="P28" s="108">
        <f>IF(ISERROR(AVERAGE(M28:O29)),"",AVERAGE(M28:O29))</f>
      </c>
      <c r="Q28" s="108">
        <f>IF(ISERROR(STDEV(M28:O29)),"",STDEV(M28:O29))</f>
      </c>
    </row>
    <row r="29" spans="2:38" ht="14.25" thickBot="1">
      <c r="B29" s="19"/>
      <c r="C29" s="20"/>
      <c r="D29" s="24"/>
      <c r="K29" s="34">
        <v>11</v>
      </c>
      <c r="L29" s="73">
        <v>22</v>
      </c>
      <c r="M29" s="78"/>
      <c r="N29" s="104"/>
      <c r="O29" s="79"/>
      <c r="P29" s="109"/>
      <c r="Q29" s="109"/>
      <c r="AK29" s="2"/>
      <c r="AL29" s="2"/>
    </row>
    <row r="30" spans="11:17" ht="14.25" thickBot="1">
      <c r="K30" s="35">
        <v>12</v>
      </c>
      <c r="L30" s="72">
        <v>23</v>
      </c>
      <c r="M30" s="76"/>
      <c r="N30" s="103"/>
      <c r="O30" s="77"/>
      <c r="P30" s="108">
        <f>IF(ISERROR(AVERAGE(M30:O31)),"",AVERAGE(M30:O31))</f>
      </c>
      <c r="Q30" s="108">
        <f>IF(ISERROR(STDEV(M30:O31)),"",STDEV(M30:O31))</f>
      </c>
    </row>
    <row r="31" spans="2:17" ht="14.25" thickBot="1">
      <c r="B31" s="26"/>
      <c r="C31" s="27"/>
      <c r="D31" s="32"/>
      <c r="F31" s="80"/>
      <c r="K31" s="34">
        <v>12</v>
      </c>
      <c r="L31" s="73">
        <v>24</v>
      </c>
      <c r="M31" s="78"/>
      <c r="N31" s="104"/>
      <c r="O31" s="79"/>
      <c r="P31" s="109"/>
      <c r="Q31" s="109"/>
    </row>
    <row r="32" spans="2:17" ht="14.25" thickBot="1">
      <c r="B32" s="29"/>
      <c r="C32" s="30"/>
      <c r="D32" s="33"/>
      <c r="F32" s="80"/>
      <c r="K32" s="35">
        <v>13</v>
      </c>
      <c r="L32" s="72">
        <v>25</v>
      </c>
      <c r="M32" s="76"/>
      <c r="N32" s="103"/>
      <c r="O32" s="77"/>
      <c r="P32" s="108">
        <f>IF(ISERROR(AVERAGE(M32:O33)),"",AVERAGE(M32:O33))</f>
      </c>
      <c r="Q32" s="108">
        <f>IF(ISERROR(STDEV(M32:O33)),"",STDEV(M32:O33))</f>
      </c>
    </row>
    <row r="33" spans="11:17" ht="14.25" thickBot="1">
      <c r="K33" s="34">
        <v>13</v>
      </c>
      <c r="L33" s="73">
        <v>26</v>
      </c>
      <c r="M33" s="78"/>
      <c r="N33" s="104"/>
      <c r="O33" s="79"/>
      <c r="P33" s="109"/>
      <c r="Q33" s="109"/>
    </row>
    <row r="34" spans="2:17" ht="14.25" thickBot="1">
      <c r="B34" s="69" t="s">
        <v>34</v>
      </c>
      <c r="K34" s="35">
        <v>14</v>
      </c>
      <c r="L34" s="72">
        <v>27</v>
      </c>
      <c r="M34" s="76"/>
      <c r="N34" s="103"/>
      <c r="O34" s="77"/>
      <c r="P34" s="108">
        <f>IF(ISERROR(AVERAGE(M34:O35)),"",AVERAGE(M34:O35))</f>
      </c>
      <c r="Q34" s="108">
        <f>IF(ISERROR(STDEV(M34:O35)),"",STDEV(M34:O35))</f>
      </c>
    </row>
    <row r="35" spans="2:17" ht="14.25" thickBot="1">
      <c r="B35" s="15" t="s">
        <v>35</v>
      </c>
      <c r="C35" s="70" t="s">
        <v>39</v>
      </c>
      <c r="D35" s="15" t="s">
        <v>36</v>
      </c>
      <c r="E35" s="116" t="s">
        <v>37</v>
      </c>
      <c r="F35" s="117"/>
      <c r="K35" s="34">
        <v>14</v>
      </c>
      <c r="L35" s="73">
        <v>28</v>
      </c>
      <c r="M35" s="78"/>
      <c r="N35" s="104"/>
      <c r="O35" s="79"/>
      <c r="P35" s="109"/>
      <c r="Q35" s="109"/>
    </row>
    <row r="36" spans="2:17" ht="14.25" thickBot="1">
      <c r="B36" s="85"/>
      <c r="C36" s="86"/>
      <c r="D36" s="85"/>
      <c r="E36" s="87"/>
      <c r="F36" s="88"/>
      <c r="K36" s="35">
        <v>15</v>
      </c>
      <c r="L36" s="72">
        <v>29</v>
      </c>
      <c r="M36" s="76"/>
      <c r="N36" s="103"/>
      <c r="O36" s="77"/>
      <c r="P36" s="108">
        <f>IF(ISERROR(AVERAGE(M36:O37)),"",AVERAGE(M36:O37))</f>
      </c>
      <c r="Q36" s="108">
        <f>IF(ISERROR(STDEV(M36:O37)),"",STDEV(M36:O37))</f>
      </c>
    </row>
    <row r="37" spans="11:17" ht="14.25" thickBot="1">
      <c r="K37" s="34">
        <v>15</v>
      </c>
      <c r="L37" s="73">
        <v>30</v>
      </c>
      <c r="M37" s="78"/>
      <c r="N37" s="104"/>
      <c r="O37" s="79"/>
      <c r="P37" s="109"/>
      <c r="Q37" s="109"/>
    </row>
    <row r="38" spans="2:17" ht="15" thickBot="1">
      <c r="B38" s="4" t="s">
        <v>15</v>
      </c>
      <c r="C38" s="36"/>
      <c r="F38" s="37"/>
      <c r="K38" s="2"/>
      <c r="L38" s="2"/>
      <c r="O38" s="39" t="s">
        <v>43</v>
      </c>
      <c r="P38" s="84">
        <f>IF(ISERROR(AVERAGE(M8:O37)),"",AVERAGE(M8:O37))</f>
      </c>
      <c r="Q38" s="84">
        <f>IF(ISERROR(AVERAGE(Q8:Q37)),"",AVERAGE(Q8:Q37))</f>
      </c>
    </row>
    <row r="39" spans="11:12" ht="15" customHeight="1">
      <c r="K39" s="2"/>
      <c r="L39" s="2"/>
    </row>
    <row r="40" spans="2:12" ht="12" customHeight="1">
      <c r="B40" s="36"/>
      <c r="K40" s="2"/>
      <c r="L40" s="2"/>
    </row>
    <row r="41" spans="2:12" ht="12" customHeight="1" thickBot="1">
      <c r="B41" s="36"/>
      <c r="K41" s="2"/>
      <c r="L41" s="2"/>
    </row>
    <row r="42" spans="2:12" ht="14.25" thickBot="1">
      <c r="B42" s="38" t="s">
        <v>16</v>
      </c>
      <c r="C42" s="39" t="s">
        <v>17</v>
      </c>
      <c r="I42" s="19"/>
      <c r="K42" s="2"/>
      <c r="L42" s="2"/>
    </row>
    <row r="43" spans="2:12" ht="22.5" customHeight="1">
      <c r="B43" s="40" t="s">
        <v>18</v>
      </c>
      <c r="C43" s="41"/>
      <c r="E43" s="42"/>
      <c r="K43" s="2"/>
      <c r="L43" s="2"/>
    </row>
    <row r="44" spans="2:12" ht="22.5" customHeight="1" thickBot="1">
      <c r="B44" s="43" t="s">
        <v>19</v>
      </c>
      <c r="C44" s="44"/>
      <c r="E44" s="42"/>
      <c r="F44" s="25"/>
      <c r="K44" s="2"/>
      <c r="L44" s="2"/>
    </row>
    <row r="45" spans="2:12" ht="22.5" customHeight="1" thickBot="1">
      <c r="B45" s="40" t="s">
        <v>20</v>
      </c>
      <c r="C45" s="45"/>
      <c r="E45" s="42"/>
      <c r="F45" s="25"/>
      <c r="K45" s="2"/>
      <c r="L45" s="2"/>
    </row>
    <row r="46" spans="2:12" ht="22.5" customHeight="1">
      <c r="B46" s="40" t="s">
        <v>21</v>
      </c>
      <c r="C46" s="45"/>
      <c r="E46" s="42"/>
      <c r="F46" s="46"/>
      <c r="K46" s="2"/>
      <c r="L46" s="2"/>
    </row>
    <row r="47" spans="2:12" ht="22.5" customHeight="1" thickBot="1">
      <c r="B47" s="43" t="s">
        <v>22</v>
      </c>
      <c r="C47" s="47"/>
      <c r="E47" s="42"/>
      <c r="F47" s="25"/>
      <c r="K47" s="2"/>
      <c r="L47" s="2"/>
    </row>
    <row r="48" spans="5:12" ht="11.25" customHeight="1">
      <c r="E48" s="48"/>
      <c r="F48" s="25"/>
      <c r="K48" s="2"/>
      <c r="L48" s="2"/>
    </row>
    <row r="49" spans="11:12" ht="11.25" customHeight="1">
      <c r="K49" s="2"/>
      <c r="L49" s="2"/>
    </row>
    <row r="50" spans="2:12" ht="15" thickBot="1">
      <c r="B50" s="49" t="s">
        <v>23</v>
      </c>
      <c r="K50" s="2"/>
      <c r="L50" s="2"/>
    </row>
    <row r="51" spans="2:12" ht="23.25" customHeight="1" thickBot="1">
      <c r="B51" s="50"/>
      <c r="C51" s="50" t="s">
        <v>24</v>
      </c>
      <c r="D51" s="39" t="s">
        <v>25</v>
      </c>
      <c r="K51" s="2"/>
      <c r="L51" s="2"/>
    </row>
    <row r="52" spans="2:12" ht="17.25" customHeight="1" thickBot="1">
      <c r="B52" s="51" t="s">
        <v>26</v>
      </c>
      <c r="C52" s="52">
        <f>SQRT(SUMSQ(C43:C47))</f>
        <v>0</v>
      </c>
      <c r="D52" s="53">
        <f>C52*C10/100</f>
        <v>0</v>
      </c>
      <c r="K52" s="2"/>
      <c r="L52" s="2"/>
    </row>
    <row r="53" spans="2:12" ht="17.25" customHeight="1" thickBot="1">
      <c r="B53" s="54" t="s">
        <v>30</v>
      </c>
      <c r="C53" s="55">
        <f>C52*2</f>
        <v>0</v>
      </c>
      <c r="D53" s="56">
        <f>C53*C10/100</f>
        <v>0</v>
      </c>
      <c r="K53" s="2"/>
      <c r="L53" s="2"/>
    </row>
    <row r="54" spans="11:12" ht="13.5">
      <c r="K54" s="2"/>
      <c r="L54" s="2"/>
    </row>
    <row r="55" spans="11:12" ht="13.5">
      <c r="K55" s="2"/>
      <c r="L55" s="2"/>
    </row>
    <row r="56" spans="6:12" ht="13.5">
      <c r="F56" s="5"/>
      <c r="G56" s="5"/>
      <c r="K56" s="2"/>
      <c r="L56" s="2"/>
    </row>
    <row r="57" spans="6:12" ht="13.5">
      <c r="F57" s="5"/>
      <c r="K57" s="2"/>
      <c r="L57" s="2"/>
    </row>
    <row r="58" spans="6:12" ht="13.5">
      <c r="F58" s="5"/>
      <c r="K58" s="2"/>
      <c r="L58" s="2"/>
    </row>
    <row r="59" spans="6:12" ht="13.5">
      <c r="F59" s="5"/>
      <c r="H59" s="19"/>
      <c r="K59" s="2"/>
      <c r="L59" s="2"/>
    </row>
    <row r="60" spans="11:12" ht="13.5">
      <c r="K60" s="2"/>
      <c r="L60" s="2"/>
    </row>
    <row r="61" spans="11:12" ht="13.5">
      <c r="K61" s="2"/>
      <c r="L61" s="2"/>
    </row>
    <row r="62" spans="11:12" ht="13.5">
      <c r="K62" s="2"/>
      <c r="L62" s="2"/>
    </row>
    <row r="63" spans="11:12" ht="13.5">
      <c r="K63" s="2"/>
      <c r="L63" s="2"/>
    </row>
    <row r="64" spans="11:12" ht="13.5">
      <c r="K64" s="2"/>
      <c r="L64" s="2"/>
    </row>
    <row r="65" spans="11:12" ht="13.5">
      <c r="K65" s="2"/>
      <c r="L65" s="2"/>
    </row>
    <row r="66" spans="11:12" ht="13.5">
      <c r="K66" s="2"/>
      <c r="L66" s="2"/>
    </row>
    <row r="67" spans="11:12" ht="13.5">
      <c r="K67" s="2"/>
      <c r="L67" s="2"/>
    </row>
    <row r="68" spans="11:12" ht="13.5">
      <c r="K68" s="2"/>
      <c r="L68" s="2"/>
    </row>
    <row r="69" spans="11:12" ht="13.5">
      <c r="K69" s="2"/>
      <c r="L69" s="2"/>
    </row>
    <row r="70" spans="11:12" ht="13.5">
      <c r="K70" s="2"/>
      <c r="L70" s="2"/>
    </row>
    <row r="71" spans="11:12" ht="13.5">
      <c r="K71" s="2"/>
      <c r="L71" s="2"/>
    </row>
    <row r="72" spans="11:12" ht="13.5">
      <c r="K72" s="2"/>
      <c r="L72" s="2"/>
    </row>
    <row r="73" spans="11:12" ht="13.5">
      <c r="K73" s="2"/>
      <c r="L73" s="2"/>
    </row>
    <row r="74" spans="11:12" ht="13.5">
      <c r="K74" s="2"/>
      <c r="L74" s="2"/>
    </row>
    <row r="75" spans="11:12" ht="13.5">
      <c r="K75" s="2"/>
      <c r="L75" s="2"/>
    </row>
    <row r="76" spans="11:12" ht="13.5">
      <c r="K76" s="2"/>
      <c r="L76" s="2"/>
    </row>
    <row r="77" spans="11:12" ht="13.5">
      <c r="K77" s="2"/>
      <c r="L77" s="2"/>
    </row>
  </sheetData>
  <mergeCells count="37">
    <mergeCell ref="Q36:Q37"/>
    <mergeCell ref="Q28:Q29"/>
    <mergeCell ref="Q30:Q31"/>
    <mergeCell ref="Q32:Q33"/>
    <mergeCell ref="Q34:Q35"/>
    <mergeCell ref="Q20:Q21"/>
    <mergeCell ref="Q22:Q23"/>
    <mergeCell ref="Q24:Q25"/>
    <mergeCell ref="Q26:Q27"/>
    <mergeCell ref="P32:P33"/>
    <mergeCell ref="P34:P35"/>
    <mergeCell ref="P36:P37"/>
    <mergeCell ref="Q6:Q7"/>
    <mergeCell ref="Q8:Q9"/>
    <mergeCell ref="Q10:Q11"/>
    <mergeCell ref="Q12:Q13"/>
    <mergeCell ref="Q14:Q15"/>
    <mergeCell ref="Q16:Q17"/>
    <mergeCell ref="Q18:Q19"/>
    <mergeCell ref="E35:F35"/>
    <mergeCell ref="P16:P17"/>
    <mergeCell ref="P14:P15"/>
    <mergeCell ref="P18:P19"/>
    <mergeCell ref="P20:P21"/>
    <mergeCell ref="P22:P23"/>
    <mergeCell ref="P24:P25"/>
    <mergeCell ref="P26:P27"/>
    <mergeCell ref="P28:P29"/>
    <mergeCell ref="P30:P31"/>
    <mergeCell ref="P10:P11"/>
    <mergeCell ref="P12:P13"/>
    <mergeCell ref="F4:G4"/>
    <mergeCell ref="F5:G5"/>
    <mergeCell ref="F6:G6"/>
    <mergeCell ref="P8:P9"/>
    <mergeCell ref="P6:P7"/>
    <mergeCell ref="F7:G7"/>
  </mergeCells>
  <printOptions/>
  <pageMargins left="0.9055118110236221" right="0.31496062992125984" top="0.4724409448818898" bottom="0.4330708661417323" header="0.23" footer="0.3937007874015748"/>
  <pageSetup fitToHeight="1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3:E100"/>
  <sheetViews>
    <sheetView workbookViewId="0" topLeftCell="A1">
      <selection activeCell="C5" sqref="C5"/>
    </sheetView>
  </sheetViews>
  <sheetFormatPr defaultColWidth="9.00390625" defaultRowHeight="13.5"/>
  <cols>
    <col min="5" max="5" width="9.50390625" style="0" bestFit="1" customWidth="1"/>
  </cols>
  <sheetData>
    <row r="3" spans="3:5" ht="13.5">
      <c r="C3" s="2" t="s">
        <v>28</v>
      </c>
      <c r="D3" s="2"/>
      <c r="E3" s="2"/>
    </row>
    <row r="4" spans="3:5" ht="13.5">
      <c r="C4" s="2"/>
      <c r="D4" s="2"/>
      <c r="E4" s="2"/>
    </row>
    <row r="5" spans="3:5" ht="14.25" thickBot="1">
      <c r="C5" s="2"/>
      <c r="D5" s="2"/>
      <c r="E5" s="2"/>
    </row>
    <row r="6" spans="3:5" ht="14.25" thickBot="1">
      <c r="C6" s="50"/>
      <c r="D6" s="59">
        <v>0.05</v>
      </c>
      <c r="E6" s="60">
        <v>0.01</v>
      </c>
    </row>
    <row r="7" spans="3:5" ht="13.5">
      <c r="C7" s="90">
        <v>3</v>
      </c>
      <c r="D7" s="91">
        <v>1.153</v>
      </c>
      <c r="E7" s="92">
        <v>1.155</v>
      </c>
    </row>
    <row r="8" spans="3:5" ht="13.5">
      <c r="C8" s="61">
        <v>4</v>
      </c>
      <c r="D8" s="62">
        <v>1.462</v>
      </c>
      <c r="E8" s="63">
        <v>1.493</v>
      </c>
    </row>
    <row r="9" spans="3:5" ht="13.5">
      <c r="C9" s="61">
        <v>5</v>
      </c>
      <c r="D9" s="62">
        <v>1.671</v>
      </c>
      <c r="E9" s="63">
        <v>1.749</v>
      </c>
    </row>
    <row r="10" spans="3:5" ht="13.5">
      <c r="C10" s="61">
        <v>6</v>
      </c>
      <c r="D10" s="62">
        <v>1.822</v>
      </c>
      <c r="E10" s="63">
        <v>1.944</v>
      </c>
    </row>
    <row r="11" spans="3:5" ht="13.5">
      <c r="C11" s="61">
        <v>7</v>
      </c>
      <c r="D11" s="62">
        <v>1.938</v>
      </c>
      <c r="E11" s="63">
        <v>2.097</v>
      </c>
    </row>
    <row r="12" spans="3:5" ht="13.5">
      <c r="C12" s="61">
        <v>8</v>
      </c>
      <c r="D12" s="62">
        <v>2.032</v>
      </c>
      <c r="E12" s="63">
        <v>2.221</v>
      </c>
    </row>
    <row r="13" spans="3:5" ht="13.5">
      <c r="C13" s="61">
        <v>9</v>
      </c>
      <c r="D13" s="62">
        <v>2.11</v>
      </c>
      <c r="E13" s="63">
        <v>2.323</v>
      </c>
    </row>
    <row r="14" spans="3:5" ht="13.5">
      <c r="C14" s="61">
        <v>10</v>
      </c>
      <c r="D14" s="62">
        <v>2.176</v>
      </c>
      <c r="E14" s="63">
        <v>2.41</v>
      </c>
    </row>
    <row r="15" spans="3:5" ht="13.5">
      <c r="C15" s="61">
        <v>11</v>
      </c>
      <c r="D15" s="62">
        <v>2.234</v>
      </c>
      <c r="E15" s="63">
        <v>2.484</v>
      </c>
    </row>
    <row r="16" spans="3:5" ht="13.5">
      <c r="C16" s="61">
        <v>12</v>
      </c>
      <c r="D16" s="62">
        <v>2.285</v>
      </c>
      <c r="E16" s="63">
        <v>2.549</v>
      </c>
    </row>
    <row r="17" spans="3:5" ht="13.5">
      <c r="C17" s="61">
        <v>13</v>
      </c>
      <c r="D17" s="62">
        <v>2.331</v>
      </c>
      <c r="E17" s="63">
        <v>2.607</v>
      </c>
    </row>
    <row r="18" spans="3:5" ht="13.5">
      <c r="C18" s="61">
        <v>14</v>
      </c>
      <c r="D18" s="62">
        <v>2.372</v>
      </c>
      <c r="E18" s="63">
        <v>2.658</v>
      </c>
    </row>
    <row r="19" spans="3:5" ht="13.5">
      <c r="C19" s="61">
        <v>15</v>
      </c>
      <c r="D19" s="62">
        <v>2.409</v>
      </c>
      <c r="E19" s="63">
        <v>2.705</v>
      </c>
    </row>
    <row r="20" spans="3:5" ht="13.5">
      <c r="C20" s="61">
        <v>16</v>
      </c>
      <c r="D20" s="62">
        <v>2.443</v>
      </c>
      <c r="E20" s="63">
        <v>2.747</v>
      </c>
    </row>
    <row r="21" spans="3:5" ht="13.5">
      <c r="C21" s="61">
        <v>17</v>
      </c>
      <c r="D21" s="62">
        <v>2.475</v>
      </c>
      <c r="E21" s="63">
        <v>2.785</v>
      </c>
    </row>
    <row r="22" spans="3:5" ht="13.5">
      <c r="C22" s="61">
        <v>18</v>
      </c>
      <c r="D22" s="62">
        <v>2.504</v>
      </c>
      <c r="E22" s="63">
        <v>2.821</v>
      </c>
    </row>
    <row r="23" spans="3:5" ht="13.5">
      <c r="C23" s="61">
        <v>19</v>
      </c>
      <c r="D23" s="62">
        <v>2.531</v>
      </c>
      <c r="E23" s="63">
        <v>2.853</v>
      </c>
    </row>
    <row r="24" spans="3:5" ht="13.5">
      <c r="C24" s="61">
        <v>20</v>
      </c>
      <c r="D24" s="62">
        <v>2.557</v>
      </c>
      <c r="E24" s="63">
        <v>2.884</v>
      </c>
    </row>
    <row r="25" spans="3:5" ht="13.5">
      <c r="C25" s="61">
        <v>21</v>
      </c>
      <c r="D25" s="62">
        <v>2.58</v>
      </c>
      <c r="E25" s="63">
        <v>2.912</v>
      </c>
    </row>
    <row r="26" spans="3:5" ht="13.5">
      <c r="C26" s="61">
        <v>22</v>
      </c>
      <c r="D26" s="62">
        <v>2.603</v>
      </c>
      <c r="E26" s="63">
        <v>2.939</v>
      </c>
    </row>
    <row r="27" spans="3:5" ht="13.5">
      <c r="C27" s="61">
        <v>23</v>
      </c>
      <c r="D27" s="66">
        <v>2.624</v>
      </c>
      <c r="E27" s="63">
        <v>2.963</v>
      </c>
    </row>
    <row r="28" spans="3:5" ht="13.5">
      <c r="C28" s="61">
        <v>24</v>
      </c>
      <c r="D28" s="62">
        <v>2.644</v>
      </c>
      <c r="E28" s="63">
        <v>2.987</v>
      </c>
    </row>
    <row r="29" spans="3:5" ht="13.5">
      <c r="C29" s="61">
        <v>25</v>
      </c>
      <c r="D29" s="62">
        <v>2.663</v>
      </c>
      <c r="E29" s="63">
        <v>3.009</v>
      </c>
    </row>
    <row r="30" spans="3:5" ht="13.5">
      <c r="C30" s="61">
        <v>26</v>
      </c>
      <c r="D30" s="62">
        <v>2.681</v>
      </c>
      <c r="E30" s="63">
        <v>3.029</v>
      </c>
    </row>
    <row r="31" spans="3:5" ht="13.5">
      <c r="C31" s="61">
        <v>27</v>
      </c>
      <c r="D31" s="66">
        <v>2.698</v>
      </c>
      <c r="E31" s="63">
        <v>3.049</v>
      </c>
    </row>
    <row r="32" spans="3:5" ht="13.5">
      <c r="C32" s="61">
        <v>28</v>
      </c>
      <c r="D32" s="62">
        <v>2.714</v>
      </c>
      <c r="E32" s="63">
        <v>3.068</v>
      </c>
    </row>
    <row r="33" spans="3:5" ht="13.5">
      <c r="C33" s="61">
        <v>29</v>
      </c>
      <c r="D33" s="62">
        <v>2.73</v>
      </c>
      <c r="E33" s="63">
        <v>3.086</v>
      </c>
    </row>
    <row r="34" spans="3:5" ht="13.5">
      <c r="C34" s="61">
        <v>30</v>
      </c>
      <c r="D34" s="62">
        <v>2.745</v>
      </c>
      <c r="E34" s="63">
        <v>3.103</v>
      </c>
    </row>
    <row r="35" spans="3:5" ht="13.5">
      <c r="C35" s="61">
        <v>31</v>
      </c>
      <c r="D35" s="62">
        <v>2.759</v>
      </c>
      <c r="E35" s="63">
        <v>3.119</v>
      </c>
    </row>
    <row r="36" spans="3:5" ht="13.5">
      <c r="C36" s="61">
        <v>32</v>
      </c>
      <c r="D36" s="62">
        <v>2.773</v>
      </c>
      <c r="E36" s="63">
        <v>3.135</v>
      </c>
    </row>
    <row r="37" spans="3:5" ht="13.5">
      <c r="C37" s="61">
        <v>33</v>
      </c>
      <c r="D37" s="62">
        <v>2.786</v>
      </c>
      <c r="E37" s="63">
        <v>3.15</v>
      </c>
    </row>
    <row r="38" spans="3:5" ht="13.5">
      <c r="C38" s="61">
        <v>34</v>
      </c>
      <c r="D38" s="62">
        <v>2.799</v>
      </c>
      <c r="E38" s="63">
        <v>3.164</v>
      </c>
    </row>
    <row r="39" spans="3:5" ht="13.5">
      <c r="C39" s="61">
        <v>35</v>
      </c>
      <c r="D39" s="62">
        <v>2.811</v>
      </c>
      <c r="E39" s="63">
        <v>3.178</v>
      </c>
    </row>
    <row r="40" spans="3:5" ht="13.5">
      <c r="C40" s="61">
        <v>36</v>
      </c>
      <c r="D40" s="62">
        <v>2.823</v>
      </c>
      <c r="E40" s="63">
        <v>3.191</v>
      </c>
    </row>
    <row r="41" spans="3:5" ht="13.5">
      <c r="C41" s="61">
        <v>37</v>
      </c>
      <c r="D41" s="62">
        <v>2.834</v>
      </c>
      <c r="E41" s="63">
        <v>3.204</v>
      </c>
    </row>
    <row r="42" spans="3:5" ht="13.5">
      <c r="C42" s="61">
        <v>38</v>
      </c>
      <c r="D42" s="62">
        <v>2.845</v>
      </c>
      <c r="E42" s="63">
        <v>3.216</v>
      </c>
    </row>
    <row r="43" spans="3:5" ht="13.5">
      <c r="C43" s="61">
        <v>39</v>
      </c>
      <c r="D43" s="62">
        <v>2.856</v>
      </c>
      <c r="E43" s="63">
        <v>3.228</v>
      </c>
    </row>
    <row r="44" spans="3:5" ht="13.5">
      <c r="C44" s="61">
        <v>40</v>
      </c>
      <c r="D44" s="62">
        <v>2.867</v>
      </c>
      <c r="E44" s="63">
        <v>3.239</v>
      </c>
    </row>
    <row r="45" spans="3:5" ht="13.5">
      <c r="C45" s="61">
        <v>41</v>
      </c>
      <c r="D45" s="62">
        <v>2.877</v>
      </c>
      <c r="E45" s="63">
        <v>3.251</v>
      </c>
    </row>
    <row r="46" spans="3:5" ht="13.5">
      <c r="C46" s="61">
        <v>42</v>
      </c>
      <c r="D46" s="62">
        <v>2.886</v>
      </c>
      <c r="E46" s="63">
        <v>3.261</v>
      </c>
    </row>
    <row r="47" spans="3:5" ht="13.5">
      <c r="C47" s="61">
        <v>43</v>
      </c>
      <c r="D47" s="62">
        <v>2.896</v>
      </c>
      <c r="E47" s="63">
        <v>3.272</v>
      </c>
    </row>
    <row r="48" spans="3:5" ht="13.5">
      <c r="C48" s="61">
        <v>44</v>
      </c>
      <c r="D48" s="62">
        <v>2.905</v>
      </c>
      <c r="E48" s="63">
        <v>3.282</v>
      </c>
    </row>
    <row r="49" spans="3:5" ht="13.5">
      <c r="C49" s="61">
        <v>45</v>
      </c>
      <c r="D49" s="62">
        <v>2.914</v>
      </c>
      <c r="E49" s="63">
        <v>3.292</v>
      </c>
    </row>
    <row r="50" spans="3:5" ht="13.5">
      <c r="C50" s="61">
        <v>46</v>
      </c>
      <c r="D50" s="62">
        <v>2.923</v>
      </c>
      <c r="E50" s="63">
        <v>3.301</v>
      </c>
    </row>
    <row r="51" spans="3:5" ht="13.5">
      <c r="C51" s="61">
        <v>47</v>
      </c>
      <c r="D51" s="62">
        <v>2.931</v>
      </c>
      <c r="E51" s="63">
        <v>3.31</v>
      </c>
    </row>
    <row r="52" spans="3:5" ht="13.5">
      <c r="C52" s="61">
        <v>48</v>
      </c>
      <c r="D52" s="62">
        <v>2.94</v>
      </c>
      <c r="E52" s="63">
        <v>3.319</v>
      </c>
    </row>
    <row r="53" spans="3:5" ht="13.5">
      <c r="C53" s="61">
        <v>49</v>
      </c>
      <c r="D53" s="62">
        <v>2.948</v>
      </c>
      <c r="E53" s="63">
        <v>3.328</v>
      </c>
    </row>
    <row r="54" spans="3:5" ht="13.5">
      <c r="C54" s="61">
        <v>50</v>
      </c>
      <c r="D54" s="94">
        <v>2.956</v>
      </c>
      <c r="E54" s="63">
        <v>3.337</v>
      </c>
    </row>
    <row r="55" spans="3:5" ht="13.5">
      <c r="C55" s="61">
        <v>55</v>
      </c>
      <c r="D55" s="93">
        <v>2.99</v>
      </c>
      <c r="E55" s="63">
        <v>3.38</v>
      </c>
    </row>
    <row r="56" spans="3:5" ht="13.5">
      <c r="C56" s="61">
        <v>60</v>
      </c>
      <c r="D56" s="93">
        <v>3.03</v>
      </c>
      <c r="E56" s="63">
        <v>3.41</v>
      </c>
    </row>
    <row r="57" spans="3:5" ht="13.5">
      <c r="C57" s="61">
        <v>65</v>
      </c>
      <c r="D57" s="93">
        <v>3.05</v>
      </c>
      <c r="E57" s="63">
        <v>3.44</v>
      </c>
    </row>
    <row r="58" spans="3:5" ht="13.5">
      <c r="C58" s="61">
        <v>70</v>
      </c>
      <c r="D58" s="93">
        <v>3.08</v>
      </c>
      <c r="E58" s="63">
        <v>3.47</v>
      </c>
    </row>
    <row r="59" spans="3:5" ht="13.5">
      <c r="C59" s="61">
        <v>75</v>
      </c>
      <c r="D59" s="93">
        <v>3.11</v>
      </c>
      <c r="E59" s="63">
        <v>3.5</v>
      </c>
    </row>
    <row r="60" spans="3:5" ht="13.5">
      <c r="C60" s="61">
        <v>80</v>
      </c>
      <c r="D60" s="93">
        <v>3.13</v>
      </c>
      <c r="E60" s="63">
        <v>3.52</v>
      </c>
    </row>
    <row r="61" spans="3:5" ht="13.5">
      <c r="C61" s="61">
        <v>85</v>
      </c>
      <c r="D61" s="93">
        <v>3.15</v>
      </c>
      <c r="E61" s="63">
        <v>3.54</v>
      </c>
    </row>
    <row r="62" spans="3:5" ht="13.5">
      <c r="C62" s="61">
        <v>90</v>
      </c>
      <c r="D62" s="94">
        <v>3.17</v>
      </c>
      <c r="E62" s="63">
        <v>3.56</v>
      </c>
    </row>
    <row r="63" spans="3:5" ht="13.5">
      <c r="C63" s="61">
        <v>95</v>
      </c>
      <c r="D63" s="93">
        <v>3.19</v>
      </c>
      <c r="E63" s="63">
        <v>3.58</v>
      </c>
    </row>
    <row r="64" spans="3:5" ht="13.5">
      <c r="C64" s="61">
        <v>100</v>
      </c>
      <c r="D64" s="93">
        <v>3.21</v>
      </c>
      <c r="E64" s="63">
        <v>3.6</v>
      </c>
    </row>
    <row r="65" spans="3:5" ht="13.5">
      <c r="C65" s="61">
        <v>150</v>
      </c>
      <c r="D65" s="93">
        <v>3.34</v>
      </c>
      <c r="E65" s="63">
        <v>3.73</v>
      </c>
    </row>
    <row r="66" spans="3:5" ht="13.5">
      <c r="C66" s="61">
        <v>200</v>
      </c>
      <c r="D66" s="93">
        <v>3.43</v>
      </c>
      <c r="E66" s="63">
        <v>3.82</v>
      </c>
    </row>
    <row r="67" spans="3:5" ht="13.5">
      <c r="C67" s="61">
        <v>250</v>
      </c>
      <c r="D67" s="93">
        <v>3.49</v>
      </c>
      <c r="E67" s="63">
        <v>3.89</v>
      </c>
    </row>
    <row r="68" spans="3:5" ht="13.5">
      <c r="C68" s="61">
        <v>300</v>
      </c>
      <c r="D68" s="93">
        <v>3.55</v>
      </c>
      <c r="E68" s="63">
        <v>3.94</v>
      </c>
    </row>
    <row r="69" spans="3:5" ht="13.5">
      <c r="C69" s="61">
        <v>350</v>
      </c>
      <c r="D69" s="93">
        <v>3.59</v>
      </c>
      <c r="E69" s="63">
        <v>3.98</v>
      </c>
    </row>
    <row r="70" spans="3:5" ht="13.5">
      <c r="C70" s="61">
        <v>400</v>
      </c>
      <c r="D70" s="93">
        <v>3.63</v>
      </c>
      <c r="E70" s="63">
        <v>4.02</v>
      </c>
    </row>
    <row r="71" spans="3:5" ht="13.5">
      <c r="C71" s="61">
        <v>450</v>
      </c>
      <c r="D71" s="93">
        <v>3.66</v>
      </c>
      <c r="E71" s="63">
        <v>4.05</v>
      </c>
    </row>
    <row r="72" spans="3:5" ht="13.5">
      <c r="C72" s="61">
        <v>500</v>
      </c>
      <c r="D72" s="93">
        <v>3.69</v>
      </c>
      <c r="E72" s="63">
        <v>4.07</v>
      </c>
    </row>
    <row r="73" spans="3:5" ht="13.5">
      <c r="C73" s="61">
        <v>550</v>
      </c>
      <c r="D73" s="93">
        <v>3.72</v>
      </c>
      <c r="E73" s="63">
        <v>4.1</v>
      </c>
    </row>
    <row r="74" spans="3:5" ht="13.5">
      <c r="C74" s="61">
        <v>600</v>
      </c>
      <c r="D74" s="93">
        <v>3.74</v>
      </c>
      <c r="E74" s="63">
        <v>4.12</v>
      </c>
    </row>
    <row r="75" spans="3:5" ht="13.5">
      <c r="C75" s="61">
        <v>650</v>
      </c>
      <c r="D75" s="93">
        <v>3.76</v>
      </c>
      <c r="E75" s="63">
        <v>4.14</v>
      </c>
    </row>
    <row r="76" spans="3:5" ht="13.5">
      <c r="C76" s="61">
        <v>700</v>
      </c>
      <c r="D76" s="93">
        <v>3.78</v>
      </c>
      <c r="E76" s="63">
        <v>4.16</v>
      </c>
    </row>
    <row r="77" spans="3:5" ht="13.5">
      <c r="C77" s="61">
        <v>750</v>
      </c>
      <c r="D77" s="93">
        <v>3.8</v>
      </c>
      <c r="E77" s="63">
        <v>4.18</v>
      </c>
    </row>
    <row r="78" spans="3:5" ht="13.5">
      <c r="C78" s="61">
        <v>800</v>
      </c>
      <c r="D78" s="93">
        <v>3.81</v>
      </c>
      <c r="E78" s="63">
        <v>4.19</v>
      </c>
    </row>
    <row r="79" spans="3:5" ht="13.5">
      <c r="C79" s="61">
        <v>850</v>
      </c>
      <c r="D79" s="93">
        <v>3.83</v>
      </c>
      <c r="E79" s="63">
        <v>4.21</v>
      </c>
    </row>
    <row r="80" spans="3:5" ht="13.5">
      <c r="C80" s="61">
        <v>900</v>
      </c>
      <c r="D80" s="93">
        <v>3.84</v>
      </c>
      <c r="E80" s="63">
        <v>4.22</v>
      </c>
    </row>
    <row r="81" spans="3:5" ht="13.5">
      <c r="C81" s="61">
        <v>950</v>
      </c>
      <c r="D81" s="93">
        <v>3.86</v>
      </c>
      <c r="E81" s="63">
        <v>4.23</v>
      </c>
    </row>
    <row r="82" spans="3:5" ht="13.5">
      <c r="C82" s="61">
        <v>1000</v>
      </c>
      <c r="D82" s="93">
        <v>3.87</v>
      </c>
      <c r="E82" s="63">
        <v>4.25</v>
      </c>
    </row>
    <row r="83" spans="3:5" ht="13.5">
      <c r="C83" s="61">
        <v>1500</v>
      </c>
      <c r="D83" s="93">
        <v>3.97</v>
      </c>
      <c r="E83" s="63">
        <v>4.34</v>
      </c>
    </row>
    <row r="84" spans="3:5" ht="13.5">
      <c r="C84" s="61">
        <v>2000</v>
      </c>
      <c r="D84" s="93">
        <v>4.04</v>
      </c>
      <c r="E84" s="63">
        <v>4.41</v>
      </c>
    </row>
    <row r="85" spans="3:5" ht="13.5">
      <c r="C85" s="61">
        <v>2500</v>
      </c>
      <c r="D85" s="93">
        <v>4.1</v>
      </c>
      <c r="E85" s="63">
        <v>4.46</v>
      </c>
    </row>
    <row r="86" spans="3:5" ht="13.5">
      <c r="C86" s="61">
        <v>3000</v>
      </c>
      <c r="D86" s="93">
        <v>4.14</v>
      </c>
      <c r="E86" s="63">
        <v>4.5</v>
      </c>
    </row>
    <row r="87" spans="3:5" ht="13.5">
      <c r="C87" s="61">
        <v>3500</v>
      </c>
      <c r="D87" s="93">
        <v>4.17</v>
      </c>
      <c r="E87" s="63">
        <v>4.53</v>
      </c>
    </row>
    <row r="88" spans="3:5" ht="13.5">
      <c r="C88" s="61">
        <v>4000</v>
      </c>
      <c r="D88" s="93">
        <v>4.2</v>
      </c>
      <c r="E88" s="63">
        <v>4.56</v>
      </c>
    </row>
    <row r="89" spans="3:5" ht="13.5">
      <c r="C89" s="61">
        <v>4500</v>
      </c>
      <c r="D89" s="93">
        <v>4.23</v>
      </c>
      <c r="E89" s="63">
        <v>4.58</v>
      </c>
    </row>
    <row r="90" spans="3:5" ht="13.5">
      <c r="C90" s="61">
        <v>5000</v>
      </c>
      <c r="D90" s="93">
        <v>4.26</v>
      </c>
      <c r="E90" s="63">
        <v>4.61</v>
      </c>
    </row>
    <row r="91" spans="3:5" ht="13.5">
      <c r="C91" s="61">
        <v>5500</v>
      </c>
      <c r="D91" s="93">
        <v>4.28</v>
      </c>
      <c r="E91" s="63">
        <v>4.63</v>
      </c>
    </row>
    <row r="92" spans="3:5" ht="13.5">
      <c r="C92" s="61">
        <v>6000</v>
      </c>
      <c r="D92" s="93">
        <v>4.3</v>
      </c>
      <c r="E92" s="63">
        <v>4.64</v>
      </c>
    </row>
    <row r="93" spans="3:5" ht="13.5">
      <c r="C93" s="61">
        <v>6500</v>
      </c>
      <c r="D93" s="93">
        <v>4.31</v>
      </c>
      <c r="E93" s="63">
        <v>4.66</v>
      </c>
    </row>
    <row r="94" spans="3:5" ht="13.5">
      <c r="C94" s="61">
        <v>7000</v>
      </c>
      <c r="D94" s="93">
        <v>4.33</v>
      </c>
      <c r="E94" s="63">
        <v>4.68</v>
      </c>
    </row>
    <row r="95" spans="3:5" ht="13.5">
      <c r="C95" s="61">
        <v>7500</v>
      </c>
      <c r="D95" s="93">
        <v>4.35</v>
      </c>
      <c r="E95" s="63">
        <v>4.69</v>
      </c>
    </row>
    <row r="96" spans="3:5" ht="13.5">
      <c r="C96" s="61">
        <v>8000</v>
      </c>
      <c r="D96" s="93">
        <v>4.36</v>
      </c>
      <c r="E96" s="63">
        <v>4.7</v>
      </c>
    </row>
    <row r="97" spans="3:5" ht="13.5">
      <c r="C97" s="61">
        <v>8500</v>
      </c>
      <c r="D97" s="93">
        <v>4.37</v>
      </c>
      <c r="E97" s="63">
        <v>4.72</v>
      </c>
    </row>
    <row r="98" spans="3:5" ht="13.5">
      <c r="C98" s="61">
        <v>9000</v>
      </c>
      <c r="D98" s="93">
        <v>4.39</v>
      </c>
      <c r="E98" s="63">
        <v>4.73</v>
      </c>
    </row>
    <row r="99" spans="3:5" ht="13.5">
      <c r="C99" s="61">
        <v>9500</v>
      </c>
      <c r="D99" s="93">
        <v>4.4</v>
      </c>
      <c r="E99" s="63">
        <v>4.74</v>
      </c>
    </row>
    <row r="100" spans="3:5" ht="14.25" thickBot="1">
      <c r="C100" s="64">
        <v>10000</v>
      </c>
      <c r="D100" s="95">
        <v>4.41</v>
      </c>
      <c r="E100" s="65">
        <v>4.75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</dc:creator>
  <cp:keywords/>
  <dc:description/>
  <cp:lastModifiedBy>関東化学株式会社</cp:lastModifiedBy>
  <cp:lastPrinted>2007-11-01T07:40:17Z</cp:lastPrinted>
  <dcterms:created xsi:type="dcterms:W3CDTF">2006-05-04T09:56:58Z</dcterms:created>
  <dcterms:modified xsi:type="dcterms:W3CDTF">2008-04-08T05:14:09Z</dcterms:modified>
  <cp:category/>
  <cp:version/>
  <cp:contentType/>
  <cp:contentStatus/>
</cp:coreProperties>
</file>